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<sst xmlns="http://schemas.openxmlformats.org/spreadsheetml/2006/main" count="58" uniqueCount="57">
  <si>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$ Totales</t>
  </si>
  <si>
    <t>$/Ha</t>
  </si>
  <si>
    <t>% Ing. Leche</t>
  </si>
  <si>
    <t>% Ing. Total</t>
  </si>
  <si>
    <t>Control Lechero</t>
  </si>
  <si>
    <t>$/Vaca Total</t>
  </si>
  <si>
    <t>Inseminación Artificial</t>
  </si>
  <si>
    <t>Sanidad: Honorarios</t>
  </si>
  <si>
    <t>Sanidad: Productos</t>
  </si>
  <si>
    <t>Suplementación Total</t>
  </si>
  <si>
    <t>Conservación de Praderas</t>
  </si>
  <si>
    <t>Silo de Pastura</t>
  </si>
  <si>
    <t>Verdeos de invierno</t>
  </si>
  <si>
    <t>Silo de Maíz</t>
  </si>
  <si>
    <t>TOTAL GASTOS DIRECTOS</t>
  </si>
  <si>
    <t>Item de Gasto:</t>
  </si>
  <si>
    <t>Labores Maquinaria Propia (Acarreos)</t>
  </si>
  <si>
    <t>Total Leche Producida:</t>
  </si>
  <si>
    <t>Producción de Grasa Butirosa:</t>
  </si>
  <si>
    <t>Kilos GB/Ha</t>
  </si>
  <si>
    <t>Producción individual Promedio</t>
  </si>
  <si>
    <t>Litros/Vaca en Ordeñe/Día</t>
  </si>
  <si>
    <t>Superficie Actividad Tambo:</t>
  </si>
  <si>
    <t>Has.</t>
  </si>
  <si>
    <t>Vacas en ordeñe:</t>
  </si>
  <si>
    <t>VO</t>
  </si>
  <si>
    <t>Relación VO/Vaca Total</t>
  </si>
  <si>
    <t>%</t>
  </si>
  <si>
    <t>Vacas Totales:</t>
  </si>
  <si>
    <t>VT</t>
  </si>
  <si>
    <t>Item de Ingreso</t>
  </si>
  <si>
    <t>Cesiones de leche a Crianza</t>
  </si>
  <si>
    <t>Ventas de Hacienda</t>
  </si>
  <si>
    <t>Item de Entradas de Hacienda</t>
  </si>
  <si>
    <t>Compras de Hacienda</t>
  </si>
  <si>
    <t>Diferencia de Inventario (Final-Inicial)</t>
  </si>
  <si>
    <t>Ingreso Neto Total</t>
  </si>
  <si>
    <t>Cesiones de terneras a Crianza</t>
  </si>
  <si>
    <t>% Grasa Butirosa:</t>
  </si>
  <si>
    <t>Limpieza Equipo de Ordeñe</t>
  </si>
  <si>
    <t>Mantenimiento Equipo de Ordeñe</t>
  </si>
  <si>
    <t>Mantenimiento de Instalaciones</t>
  </si>
  <si>
    <t>Retribución Tambero Mediero</t>
  </si>
  <si>
    <t>Personal a Sueldo</t>
  </si>
  <si>
    <t>Energía Eléctrica</t>
  </si>
  <si>
    <t>MARGEN BRUTO CON AMORTIZ.</t>
  </si>
  <si>
    <t>MARGEN LECHE CON AMORTIZ.</t>
  </si>
  <si>
    <t>Amortización de Praderas</t>
  </si>
  <si>
    <t>Amortización de Instalaciones</t>
  </si>
  <si>
    <t>COSTO DIRECTO TOTAL con Amortiz.</t>
  </si>
  <si>
    <t>CUADRO 1. COMPOSICION DE GASTOS DEL TAMBO ".LAS OVERAS". EJERCICIO 2006/07. Datos Reales.</t>
  </si>
  <si>
    <t>Ventas de leche a Usina Láctea</t>
  </si>
  <si>
    <t>Entradas de Vaquillonas de Recría</t>
  </si>
  <si>
    <t>Litros (*)</t>
  </si>
  <si>
    <t>$/Ltro.(1)</t>
  </si>
  <si>
    <t>Nota: el valor promedio del litro entregado a usina (0,596 $/Litro) resulta de dividir 6.804.727 $/ 11.414.070 litros entregados.</t>
  </si>
  <si>
    <t>(*) 11.414.070 litros a usina + 28.234 lts a Crianza a 0,60 $/Lt + 286.748 lts. a Crianza pero sin valor (con Calostro o Antib)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</si>
</sst>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#,##0.0"/>
    <numFmt numFmtId="174" formatCode="#,##0.000"/>
    <numFmt numFmtId="175" formatCode="#,##0.0_ ;\-#,##0.0\ 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0" fillId="0" borderId="7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171" fontId="0" fillId="0" borderId="2" xfId="15" applyFon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175" fontId="0" fillId="0" borderId="24" xfId="15" applyNumberFormat="1" applyFill="1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173" fontId="0" fillId="0" borderId="24" xfId="0" applyNumberFormat="1" applyFill="1" applyBorder="1" applyAlignment="1">
      <alignment horizontal="center"/>
    </xf>
    <xf numFmtId="10" fontId="0" fillId="0" borderId="24" xfId="0" applyNumberForma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5" sqref="A5"/>
    </sheetView>
  </sheetViews>
  <sheetFormatPr defaultColWidth="11.421875" defaultRowHeight="12.75"/>
  <cols>
    <col min="1" max="1" width="36.00390625" style="0" customWidth="1"/>
    <col min="2" max="2" width="10.8515625" style="0" customWidth="1"/>
    <col min="3" max="3" width="9.28125" style="0" customWidth="1"/>
    <col min="4" max="4" width="7.8515625" style="0" customWidth="1"/>
    <col min="5" max="5" width="12.7109375" style="0" customWidth="1"/>
    <col min="6" max="6" width="12.28125" style="0" customWidth="1"/>
  </cols>
  <sheetData>
    <row r="1" spans="1:7" ht="12.75">
      <c r="A1" s="1" t="s">
        <v>50</v>
      </c>
      <c r="B1" s="1"/>
      <c r="C1" s="1"/>
      <c r="D1" s="1"/>
      <c r="E1" s="1"/>
      <c r="F1" s="1"/>
      <c r="G1" s="1"/>
    </row>
    <row r="2" spans="1:7" ht="12.75">
      <c r="A2" s="1" t="s">
        <v>17</v>
      </c>
      <c r="B2" s="27">
        <v>11729052</v>
      </c>
      <c r="C2" s="85" t="s">
        <v>53</v>
      </c>
      <c r="E2" s="1"/>
      <c r="F2" s="1"/>
      <c r="G2" s="1"/>
    </row>
    <row r="3" spans="1:7" ht="12.75">
      <c r="A3" s="1" t="s">
        <v>18</v>
      </c>
      <c r="B3" s="27">
        <v>357.85</v>
      </c>
      <c r="C3" s="1" t="s">
        <v>19</v>
      </c>
      <c r="D3" s="1"/>
      <c r="E3" s="1"/>
      <c r="F3" s="1"/>
      <c r="G3" s="1"/>
    </row>
    <row r="4" spans="1:5" ht="12.75">
      <c r="A4" s="1" t="s">
        <v>20</v>
      </c>
      <c r="B4" s="29">
        <v>22.8</v>
      </c>
      <c r="C4" s="1" t="s">
        <v>21</v>
      </c>
      <c r="D4" s="1"/>
      <c r="E4" s="1"/>
    </row>
    <row r="5" spans="1:5" ht="12.75">
      <c r="A5" s="1" t="s">
        <v>38</v>
      </c>
      <c r="B5" s="30">
        <v>3.86</v>
      </c>
      <c r="C5" s="1" t="s">
        <v>27</v>
      </c>
      <c r="D5" s="1"/>
      <c r="E5" s="1"/>
    </row>
    <row r="6" spans="1:5" ht="12.75">
      <c r="A6" s="1" t="s">
        <v>24</v>
      </c>
      <c r="B6" s="27">
        <v>1410</v>
      </c>
      <c r="C6" s="1" t="s">
        <v>25</v>
      </c>
      <c r="D6" s="1"/>
      <c r="E6" s="1"/>
    </row>
    <row r="7" spans="1:5" ht="12.75">
      <c r="A7" s="1" t="s">
        <v>28</v>
      </c>
      <c r="B7" s="27">
        <v>1617</v>
      </c>
      <c r="C7" s="1" t="s">
        <v>29</v>
      </c>
      <c r="D7" s="1"/>
      <c r="E7" s="1"/>
    </row>
    <row r="8" spans="1:5" ht="12.75">
      <c r="A8" s="1" t="s">
        <v>26</v>
      </c>
      <c r="B8" s="27">
        <v>87</v>
      </c>
      <c r="C8" s="1" t="s">
        <v>27</v>
      </c>
      <c r="D8" s="1"/>
      <c r="E8" s="1"/>
    </row>
    <row r="9" spans="1:5" ht="12.75">
      <c r="A9" s="1" t="s">
        <v>22</v>
      </c>
      <c r="B9" s="27">
        <v>1264</v>
      </c>
      <c r="C9" s="1" t="s">
        <v>23</v>
      </c>
      <c r="D9" s="1"/>
      <c r="E9" s="1"/>
    </row>
    <row r="10" spans="1:6" ht="13.5" thickBot="1">
      <c r="A10" s="83" t="s">
        <v>56</v>
      </c>
      <c r="B10" s="84"/>
      <c r="C10" s="83"/>
      <c r="D10" s="83"/>
      <c r="E10" s="83"/>
      <c r="F10" s="83"/>
    </row>
    <row r="11" spans="1:7" ht="13.5" thickBot="1">
      <c r="A11" s="31" t="s">
        <v>30</v>
      </c>
      <c r="B11" s="11" t="s">
        <v>0</v>
      </c>
      <c r="C11" s="2" t="s">
        <v>1</v>
      </c>
      <c r="D11" s="2" t="s">
        <v>54</v>
      </c>
      <c r="E11" s="2" t="s">
        <v>5</v>
      </c>
      <c r="F11" s="2" t="s">
        <v>2</v>
      </c>
      <c r="G11" s="2" t="s">
        <v>3</v>
      </c>
    </row>
    <row r="12" spans="1:7" ht="12.75">
      <c r="A12" s="32" t="s">
        <v>51</v>
      </c>
      <c r="B12" s="39">
        <v>6804727</v>
      </c>
      <c r="C12" s="66">
        <v>5383.49</v>
      </c>
      <c r="D12" s="45">
        <v>0.596</v>
      </c>
      <c r="E12" s="65">
        <v>4208.24</v>
      </c>
      <c r="F12" s="50"/>
      <c r="G12" s="50">
        <v>1.1254</v>
      </c>
    </row>
    <row r="13" spans="1:7" ht="12.75">
      <c r="A13" s="33" t="s">
        <v>31</v>
      </c>
      <c r="B13" s="40">
        <v>16940</v>
      </c>
      <c r="C13" s="36">
        <v>13.4</v>
      </c>
      <c r="D13" s="46"/>
      <c r="E13" s="56">
        <v>10.48</v>
      </c>
      <c r="F13" s="51"/>
      <c r="G13" s="51">
        <v>0.0028</v>
      </c>
    </row>
    <row r="14" spans="1:7" ht="12.75">
      <c r="A14" s="33" t="s">
        <v>32</v>
      </c>
      <c r="B14" s="40">
        <v>151594</v>
      </c>
      <c r="C14" s="36">
        <v>119.93</v>
      </c>
      <c r="D14" s="46"/>
      <c r="E14" s="56">
        <v>93.75</v>
      </c>
      <c r="F14" s="51"/>
      <c r="G14" s="51">
        <v>0.0251</v>
      </c>
    </row>
    <row r="15" spans="1:7" ht="13.5" thickBot="1">
      <c r="A15" s="34" t="s">
        <v>37</v>
      </c>
      <c r="B15" s="41">
        <v>735102</v>
      </c>
      <c r="C15" s="37">
        <v>581.57</v>
      </c>
      <c r="D15" s="47"/>
      <c r="E15" s="57">
        <v>454.61</v>
      </c>
      <c r="F15" s="52"/>
      <c r="G15" s="52">
        <v>0.1216</v>
      </c>
    </row>
    <row r="16" spans="1:7" ht="12.75">
      <c r="A16" s="81" t="s">
        <v>33</v>
      </c>
      <c r="B16" s="42"/>
      <c r="C16" s="38"/>
      <c r="D16" s="48"/>
      <c r="E16" s="58"/>
      <c r="F16" s="53"/>
      <c r="G16" s="53"/>
    </row>
    <row r="17" spans="1:7" ht="12.75">
      <c r="A17" s="33" t="s">
        <v>34</v>
      </c>
      <c r="B17" s="40">
        <v>-34173</v>
      </c>
      <c r="C17" s="36">
        <v>-27.04</v>
      </c>
      <c r="D17" s="46"/>
      <c r="E17" s="56">
        <v>-21.13</v>
      </c>
      <c r="F17" s="51"/>
      <c r="G17" s="51">
        <v>-0.0057</v>
      </c>
    </row>
    <row r="18" spans="1:7" ht="13.5" thickBot="1">
      <c r="A18" s="35" t="s">
        <v>52</v>
      </c>
      <c r="B18" s="43">
        <v>-1762317</v>
      </c>
      <c r="C18" s="62">
        <v>-1394.24</v>
      </c>
      <c r="D18" s="62"/>
      <c r="E18" s="62">
        <v>-1089.87</v>
      </c>
      <c r="F18" s="54"/>
      <c r="G18" s="54">
        <v>-0.2915</v>
      </c>
    </row>
    <row r="19" spans="1:7" ht="13.5" thickBot="1">
      <c r="A19" s="19" t="s">
        <v>35</v>
      </c>
      <c r="B19" s="60">
        <v>134604</v>
      </c>
      <c r="C19" s="63">
        <v>106.49</v>
      </c>
      <c r="D19" s="63"/>
      <c r="E19" s="63">
        <v>83.24</v>
      </c>
      <c r="F19" s="61"/>
      <c r="G19" s="61">
        <v>0.0223</v>
      </c>
    </row>
    <row r="20" spans="1:7" ht="13.5" thickBot="1">
      <c r="A20" s="19" t="s">
        <v>36</v>
      </c>
      <c r="B20" s="44">
        <f>SUM(B12:B19)</f>
        <v>6046477</v>
      </c>
      <c r="C20" s="82">
        <f>SUM(C12:C19)</f>
        <v>4783.599999999999</v>
      </c>
      <c r="D20" s="64"/>
      <c r="E20" s="82">
        <f>SUM(E12:E19)</f>
        <v>3739.319999999999</v>
      </c>
      <c r="F20" s="55"/>
      <c r="G20" s="55">
        <f>SUM(G12:G19)</f>
        <v>0.9999999999999997</v>
      </c>
    </row>
    <row r="21" spans="1:7" ht="13.5" thickBot="1">
      <c r="A21" s="31" t="s">
        <v>15</v>
      </c>
      <c r="B21" s="44"/>
      <c r="C21" s="2"/>
      <c r="D21" s="49"/>
      <c r="E21" s="59"/>
      <c r="F21" s="55"/>
      <c r="G21" s="55"/>
    </row>
    <row r="22" spans="1:7" ht="12.75">
      <c r="A22" s="22" t="s">
        <v>43</v>
      </c>
      <c r="B22" s="23">
        <v>89459</v>
      </c>
      <c r="C22" s="3">
        <v>70.77</v>
      </c>
      <c r="D22" s="4">
        <v>0.008</v>
      </c>
      <c r="E22" s="6">
        <v>55.32</v>
      </c>
      <c r="F22" s="5">
        <v>0.0131</v>
      </c>
      <c r="G22" s="5">
        <v>0.0148</v>
      </c>
    </row>
    <row r="23" spans="1:7" ht="12.75">
      <c r="A23" s="20" t="s">
        <v>4</v>
      </c>
      <c r="B23" s="12">
        <v>18123</v>
      </c>
      <c r="C23" s="7">
        <v>14.34</v>
      </c>
      <c r="D23" s="8">
        <v>0.002</v>
      </c>
      <c r="E23" s="9">
        <v>11.21</v>
      </c>
      <c r="F23" s="10">
        <v>0.0027</v>
      </c>
      <c r="G23" s="10">
        <v>0.003</v>
      </c>
    </row>
    <row r="24" spans="1:7" ht="12.75">
      <c r="A24" s="20" t="s">
        <v>44</v>
      </c>
      <c r="B24" s="12">
        <v>109831</v>
      </c>
      <c r="C24" s="7">
        <v>86.89</v>
      </c>
      <c r="D24" s="8">
        <v>0.009</v>
      </c>
      <c r="E24" s="9">
        <v>67.92</v>
      </c>
      <c r="F24" s="10">
        <v>0.0161</v>
      </c>
      <c r="G24" s="10">
        <v>0.0182</v>
      </c>
    </row>
    <row r="25" spans="1:7" ht="12.75">
      <c r="A25" s="20" t="s">
        <v>6</v>
      </c>
      <c r="B25" s="12">
        <v>42939</v>
      </c>
      <c r="C25" s="7">
        <v>33.97</v>
      </c>
      <c r="D25" s="8">
        <v>0.004</v>
      </c>
      <c r="E25" s="9">
        <v>26.55</v>
      </c>
      <c r="F25" s="10">
        <v>0.0063</v>
      </c>
      <c r="G25" s="10">
        <v>0.0071</v>
      </c>
    </row>
    <row r="26" spans="1:7" ht="12.75">
      <c r="A26" s="20" t="s">
        <v>40</v>
      </c>
      <c r="B26" s="12">
        <v>28298</v>
      </c>
      <c r="C26" s="7">
        <v>22.39</v>
      </c>
      <c r="D26" s="8">
        <v>0.002</v>
      </c>
      <c r="E26" s="9">
        <v>17.5</v>
      </c>
      <c r="F26" s="10">
        <v>0.0041</v>
      </c>
      <c r="G26" s="10">
        <v>0.0047</v>
      </c>
    </row>
    <row r="27" spans="1:7" ht="12.75">
      <c r="A27" s="20" t="s">
        <v>39</v>
      </c>
      <c r="B27" s="12">
        <v>53843</v>
      </c>
      <c r="C27" s="7">
        <v>42.6</v>
      </c>
      <c r="D27" s="8">
        <v>0.005</v>
      </c>
      <c r="E27" s="9">
        <v>33.3</v>
      </c>
      <c r="F27" s="10">
        <v>0.0079</v>
      </c>
      <c r="G27" s="10">
        <v>0.0089</v>
      </c>
    </row>
    <row r="28" spans="1:7" ht="12.75">
      <c r="A28" s="20" t="s">
        <v>41</v>
      </c>
      <c r="B28" s="12">
        <v>86316</v>
      </c>
      <c r="C28" s="7">
        <v>68.29</v>
      </c>
      <c r="D28" s="8">
        <v>0.007</v>
      </c>
      <c r="E28" s="9">
        <v>53.38</v>
      </c>
      <c r="F28" s="10">
        <v>0.0127</v>
      </c>
      <c r="G28" s="10">
        <v>0.0143</v>
      </c>
    </row>
    <row r="29" spans="1:7" ht="12.75">
      <c r="A29" s="20" t="s">
        <v>42</v>
      </c>
      <c r="B29" s="12">
        <v>636537</v>
      </c>
      <c r="C29" s="7">
        <v>503.59</v>
      </c>
      <c r="D29" s="8">
        <v>0.054</v>
      </c>
      <c r="E29" s="9">
        <v>393.65</v>
      </c>
      <c r="F29" s="10">
        <v>0.0933</v>
      </c>
      <c r="G29" s="10">
        <v>0.1053</v>
      </c>
    </row>
    <row r="30" spans="1:7" ht="12.75">
      <c r="A30" s="20" t="s">
        <v>7</v>
      </c>
      <c r="B30" s="12">
        <v>7431</v>
      </c>
      <c r="C30" s="7">
        <v>5.88</v>
      </c>
      <c r="D30" s="8">
        <v>0.001</v>
      </c>
      <c r="E30" s="9">
        <v>4.6</v>
      </c>
      <c r="F30" s="10">
        <v>0.0011</v>
      </c>
      <c r="G30" s="10">
        <v>0.0012</v>
      </c>
    </row>
    <row r="31" spans="1:7" ht="12.75">
      <c r="A31" s="20" t="s">
        <v>8</v>
      </c>
      <c r="B31" s="12">
        <v>53004</v>
      </c>
      <c r="C31" s="7">
        <v>41.93</v>
      </c>
      <c r="D31" s="8">
        <v>0.005</v>
      </c>
      <c r="E31" s="9">
        <v>32.78</v>
      </c>
      <c r="F31" s="10">
        <v>0.0078</v>
      </c>
      <c r="G31" s="10">
        <v>0.0086</v>
      </c>
    </row>
    <row r="32" spans="1:7" ht="12.75">
      <c r="A32" s="20" t="s">
        <v>9</v>
      </c>
      <c r="B32" s="12">
        <v>2036924</v>
      </c>
      <c r="C32" s="68">
        <f>+B32/B9</f>
        <v>1611.490506329114</v>
      </c>
      <c r="D32" s="8">
        <f>+B32/B2</f>
        <v>0.17366484520658618</v>
      </c>
      <c r="E32" s="68">
        <f>+B32/B7</f>
        <v>1259.6932591218306</v>
      </c>
      <c r="F32" s="10">
        <f>+B32/(B12+B13)</f>
        <v>0.2985962228880419</v>
      </c>
      <c r="G32" s="10">
        <v>0.3369</v>
      </c>
    </row>
    <row r="33" spans="1:7" ht="12.75">
      <c r="A33" s="20" t="s">
        <v>16</v>
      </c>
      <c r="B33" s="12">
        <v>493439</v>
      </c>
      <c r="C33" s="7">
        <v>390.38</v>
      </c>
      <c r="D33" s="8">
        <v>0.042</v>
      </c>
      <c r="E33" s="9">
        <v>305.16</v>
      </c>
      <c r="F33" s="10">
        <v>0.0723</v>
      </c>
      <c r="G33" s="10">
        <v>0.0816</v>
      </c>
    </row>
    <row r="34" spans="1:7" ht="12.75">
      <c r="A34" s="20" t="s">
        <v>10</v>
      </c>
      <c r="B34" s="12">
        <v>128120</v>
      </c>
      <c r="C34" s="7">
        <v>101.36</v>
      </c>
      <c r="D34" s="8">
        <v>0.011</v>
      </c>
      <c r="E34" s="9">
        <v>79.23</v>
      </c>
      <c r="F34" s="10">
        <v>0.0188</v>
      </c>
      <c r="G34" s="10">
        <v>0.0212</v>
      </c>
    </row>
    <row r="35" spans="1:7" ht="12.75">
      <c r="A35" s="20" t="s">
        <v>11</v>
      </c>
      <c r="B35" s="12">
        <v>17428</v>
      </c>
      <c r="C35" s="7">
        <v>13.79</v>
      </c>
      <c r="D35" s="8">
        <v>0.001</v>
      </c>
      <c r="E35" s="9">
        <v>10.78</v>
      </c>
      <c r="F35" s="10">
        <v>0.0026</v>
      </c>
      <c r="G35" s="10">
        <v>0.0029</v>
      </c>
    </row>
    <row r="36" spans="1:7" ht="12.75">
      <c r="A36" s="20" t="s">
        <v>12</v>
      </c>
      <c r="B36" s="12">
        <v>74730</v>
      </c>
      <c r="C36" s="7">
        <v>59.12</v>
      </c>
      <c r="D36" s="8">
        <v>0.006</v>
      </c>
      <c r="E36" s="9">
        <v>46.22</v>
      </c>
      <c r="F36" s="10">
        <v>0.011</v>
      </c>
      <c r="G36" s="10">
        <v>0.0124</v>
      </c>
    </row>
    <row r="37" spans="1:7" ht="13.5" thickBot="1">
      <c r="A37" s="21" t="s">
        <v>13</v>
      </c>
      <c r="B37" s="13">
        <v>572840</v>
      </c>
      <c r="C37" s="14">
        <v>453.2</v>
      </c>
      <c r="D37" s="15">
        <v>0.049</v>
      </c>
      <c r="E37" s="16">
        <v>354.26</v>
      </c>
      <c r="F37" s="17">
        <v>0.084</v>
      </c>
      <c r="G37" s="17">
        <v>0.0947</v>
      </c>
    </row>
    <row r="38" spans="1:7" ht="13.5" thickBot="1">
      <c r="A38" s="19" t="s">
        <v>14</v>
      </c>
      <c r="B38" s="24">
        <f aca="true" t="shared" si="0" ref="B38:G38">SUM(B22:B37)</f>
        <v>4449262</v>
      </c>
      <c r="C38" s="25">
        <f t="shared" si="0"/>
        <v>3519.990506329114</v>
      </c>
      <c r="D38" s="67">
        <f t="shared" si="0"/>
        <v>0.37966484520658617</v>
      </c>
      <c r="E38" s="25">
        <f t="shared" si="0"/>
        <v>2751.5532591218307</v>
      </c>
      <c r="F38" s="18">
        <f t="shared" si="0"/>
        <v>0.652396222888042</v>
      </c>
      <c r="G38" s="70">
        <f t="shared" si="0"/>
        <v>0.7358</v>
      </c>
    </row>
    <row r="39" spans="1:7" ht="12.75">
      <c r="A39" s="22" t="s">
        <v>47</v>
      </c>
      <c r="B39" s="23">
        <v>175285</v>
      </c>
      <c r="C39" s="3">
        <v>138.68</v>
      </c>
      <c r="D39" s="4">
        <v>0.015</v>
      </c>
      <c r="E39" s="6">
        <v>108.4</v>
      </c>
      <c r="F39" s="5">
        <v>0.0257</v>
      </c>
      <c r="G39" s="5">
        <v>0.029</v>
      </c>
    </row>
    <row r="40" spans="1:7" ht="13.5" thickBot="1">
      <c r="A40" s="21" t="s">
        <v>48</v>
      </c>
      <c r="B40" s="13">
        <v>57029</v>
      </c>
      <c r="C40" s="14">
        <v>45.12</v>
      </c>
      <c r="D40" s="15">
        <v>0.005</v>
      </c>
      <c r="E40" s="16">
        <v>35.27</v>
      </c>
      <c r="F40" s="17">
        <v>0.0084</v>
      </c>
      <c r="G40" s="17">
        <v>0.0094</v>
      </c>
    </row>
    <row r="41" spans="1:7" ht="13.5" thickBot="1">
      <c r="A41" s="26" t="s">
        <v>49</v>
      </c>
      <c r="B41" s="71">
        <f aca="true" t="shared" si="1" ref="B41:G41">+B38+B39+B40</f>
        <v>4681576</v>
      </c>
      <c r="C41" s="72">
        <f t="shared" si="1"/>
        <v>3703.7905063291137</v>
      </c>
      <c r="D41" s="73">
        <f t="shared" si="1"/>
        <v>0.3996648452065862</v>
      </c>
      <c r="E41" s="72">
        <f t="shared" si="1"/>
        <v>2895.223259121831</v>
      </c>
      <c r="F41" s="74">
        <f t="shared" si="1"/>
        <v>0.686496222888042</v>
      </c>
      <c r="G41" s="74">
        <f t="shared" si="1"/>
        <v>0.7742</v>
      </c>
    </row>
    <row r="42" spans="1:7" ht="14.25" thickBot="1" thickTop="1">
      <c r="A42" s="75" t="s">
        <v>46</v>
      </c>
      <c r="B42" s="76">
        <v>2140091</v>
      </c>
      <c r="C42" s="77">
        <v>1693.11</v>
      </c>
      <c r="D42" s="78">
        <v>0.182</v>
      </c>
      <c r="E42" s="79">
        <v>1323.49</v>
      </c>
      <c r="F42" s="80">
        <v>0.3137</v>
      </c>
      <c r="G42" s="80">
        <v>0.3539</v>
      </c>
    </row>
    <row r="43" spans="1:7" ht="14.25" thickBot="1" thickTop="1">
      <c r="A43" s="75" t="s">
        <v>45</v>
      </c>
      <c r="B43" s="76">
        <v>1364902</v>
      </c>
      <c r="C43" s="77">
        <v>1079.83</v>
      </c>
      <c r="D43" s="78">
        <v>0.116</v>
      </c>
      <c r="E43" s="79">
        <v>844.1</v>
      </c>
      <c r="F43" s="80">
        <v>0.2001</v>
      </c>
      <c r="G43" s="80">
        <v>0.2257</v>
      </c>
    </row>
    <row r="44" ht="13.5" thickTop="1">
      <c r="A44" s="86" t="s">
        <v>55</v>
      </c>
    </row>
    <row r="45" ht="12.75">
      <c r="B45" s="69"/>
    </row>
    <row r="46" ht="12.75">
      <c r="B46" s="69"/>
    </row>
    <row r="47" ht="12.75">
      <c r="B47" s="69"/>
    </row>
    <row r="48" ht="12.75">
      <c r="B48" s="69"/>
    </row>
    <row r="49" ht="12.75">
      <c r="B49" s="69"/>
    </row>
    <row r="50" ht="12.75">
      <c r="B50" s="69"/>
    </row>
    <row r="52" ht="12.75">
      <c r="B52" s="28"/>
    </row>
  </sheetData>
  <printOptions horizontalCentered="1" verticalCentered="1"/>
  <pageMargins left="0.7874015748031497" right="0.7874015748031497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WinuE</cp:lastModifiedBy>
  <cp:lastPrinted>2008-04-01T16:07:31Z</cp:lastPrinted>
  <dcterms:created xsi:type="dcterms:W3CDTF">2008-04-01T14:35:34Z</dcterms:created>
  <dcterms:modified xsi:type="dcterms:W3CDTF">2009-01-29T13:36:35Z</dcterms:modified>
  <cp:category/>
  <cp:version/>
  <cp:contentType/>
  <cp:contentStatus/>
</cp:coreProperties>
</file>