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I22" i="1" l="1"/>
  <c r="K22" i="1" s="1"/>
  <c r="I21" i="1"/>
  <c r="H21" i="1" s="1"/>
  <c r="I20" i="1"/>
  <c r="B18" i="1"/>
  <c r="H14" i="1"/>
  <c r="G14" i="1"/>
  <c r="F14" i="1"/>
  <c r="E14" i="1"/>
  <c r="D14" i="1"/>
  <c r="C14" i="1"/>
  <c r="C9" i="1" s="1"/>
  <c r="C11" i="1" s="1"/>
  <c r="B14" i="1"/>
  <c r="H13" i="1"/>
  <c r="G13" i="1"/>
  <c r="F13" i="1"/>
  <c r="E13" i="1"/>
  <c r="D13" i="1"/>
  <c r="C13" i="1"/>
  <c r="B13" i="1"/>
  <c r="I12" i="1"/>
  <c r="H12" i="1"/>
  <c r="G12" i="1"/>
  <c r="F12" i="1"/>
  <c r="E12" i="1"/>
  <c r="D12" i="1"/>
  <c r="C12" i="1"/>
  <c r="B12" i="1"/>
  <c r="B9" i="1"/>
  <c r="J5" i="1"/>
  <c r="J4" i="1"/>
  <c r="J9" i="1" s="1"/>
  <c r="B19" i="1" s="1"/>
  <c r="J3" i="1"/>
  <c r="D9" i="1" l="1"/>
  <c r="D11" i="1" s="1"/>
  <c r="H9" i="1"/>
  <c r="I14" i="1"/>
  <c r="H22" i="1"/>
  <c r="E9" i="1"/>
  <c r="E11" i="1" s="1"/>
  <c r="F9" i="1"/>
  <c r="F11" i="1" s="1"/>
  <c r="I23" i="1"/>
  <c r="K23" i="1" s="1"/>
  <c r="G9" i="1"/>
  <c r="G11" i="1" s="1"/>
  <c r="K20" i="1"/>
  <c r="B22" i="1"/>
  <c r="B21" i="1"/>
  <c r="B20" i="1"/>
  <c r="I13" i="1"/>
  <c r="I9" i="1" s="1"/>
  <c r="K21" i="1"/>
  <c r="H20" i="1"/>
  <c r="H23" i="1" l="1"/>
  <c r="G22" i="1"/>
  <c r="C22" i="1"/>
  <c r="D22" i="1"/>
  <c r="F22" i="1"/>
  <c r="E22" i="1"/>
  <c r="B23" i="1"/>
  <c r="E20" i="1"/>
  <c r="F20" i="1"/>
  <c r="F23" i="1" s="1"/>
  <c r="D20" i="1"/>
  <c r="D23" i="1" s="1"/>
  <c r="G20" i="1"/>
  <c r="C20" i="1"/>
  <c r="D21" i="1"/>
  <c r="G21" i="1"/>
  <c r="C21" i="1"/>
  <c r="F21" i="1"/>
  <c r="E21" i="1"/>
  <c r="C23" i="1" l="1"/>
  <c r="E23" i="1"/>
  <c r="G23" i="1"/>
</calcChain>
</file>

<file path=xl/sharedStrings.xml><?xml version="1.0" encoding="utf-8"?>
<sst xmlns="http://schemas.openxmlformats.org/spreadsheetml/2006/main" count="34" uniqueCount="24">
  <si>
    <t>DIETAS</t>
  </si>
  <si>
    <t>Materias primas</t>
  </si>
  <si>
    <t>cantidd</t>
  </si>
  <si>
    <t>ENERGIA</t>
  </si>
  <si>
    <t>PROTEINA</t>
  </si>
  <si>
    <t>FIBRA</t>
  </si>
  <si>
    <t>CALCIO</t>
  </si>
  <si>
    <t>FOSFORO</t>
  </si>
  <si>
    <t>COSTO</t>
  </si>
  <si>
    <t>M S</t>
  </si>
  <si>
    <t xml:space="preserve">mani </t>
  </si>
  <si>
    <t>Mar-Alfalfa</t>
  </si>
  <si>
    <t>concentrado (Mcak)</t>
  </si>
  <si>
    <t>TOTAL</t>
  </si>
  <si>
    <t>Requerimiento</t>
  </si>
  <si>
    <t>Diferencia</t>
  </si>
  <si>
    <t>Maní</t>
  </si>
  <si>
    <t>Mar - Alfalfa</t>
  </si>
  <si>
    <t>Concentrado</t>
  </si>
  <si>
    <t>peso vivoKl</t>
  </si>
  <si>
    <t>consumo de alimento libras</t>
  </si>
  <si>
    <t>mezcla</t>
  </si>
  <si>
    <t>BASE FRESCA</t>
  </si>
  <si>
    <t>libras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</si>
</sst>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/>
    <xf numFmtId="0" fontId="2" fillId="0" borderId="0" xfId="0" applyFont="1"/>
    <xf numFmtId="0" fontId="0" fillId="0" borderId="2" xfId="0" applyBorder="1"/>
    <xf numFmtId="0" fontId="0" fillId="0" borderId="1" xfId="0" applyBorder="1"/>
    <xf numFmtId="0" fontId="1" fillId="0" borderId="0" xfId="0" applyFont="1"/>
    <xf numFmtId="0" fontId="2" fillId="2" borderId="2" xfId="0" applyFont="1" applyFill="1" applyBorder="1"/>
    <xf numFmtId="2" fontId="0" fillId="3" borderId="0" xfId="0" applyNumberFormat="1" applyFill="1"/>
    <xf numFmtId="2" fontId="0" fillId="0" borderId="0" xfId="0" applyNumberFormat="1"/>
    <xf numFmtId="2" fontId="0" fillId="0" borderId="2" xfId="0" applyNumberFormat="1" applyBorder="1"/>
    <xf numFmtId="2" fontId="0" fillId="4" borderId="1" xfId="0" applyNumberFormat="1" applyFill="1" applyBorder="1"/>
    <xf numFmtId="2" fontId="1" fillId="0" borderId="0" xfId="0" applyNumberFormat="1" applyFont="1"/>
    <xf numFmtId="2" fontId="1" fillId="5" borderId="0" xfId="0" applyNumberFormat="1" applyFont="1" applyFill="1"/>
    <xf numFmtId="164" fontId="1" fillId="0" borderId="1" xfId="0" applyNumberFormat="1" applyFont="1" applyBorder="1"/>
    <xf numFmtId="164" fontId="0" fillId="0" borderId="0" xfId="0" applyNumberFormat="1"/>
    <xf numFmtId="164" fontId="0" fillId="2" borderId="2" xfId="0" applyNumberFormat="1" applyFill="1" applyBorder="1"/>
    <xf numFmtId="2" fontId="0" fillId="0" borderId="1" xfId="0" applyNumberFormat="1" applyBorder="1"/>
    <xf numFmtId="2" fontId="3" fillId="2" borderId="2" xfId="0" applyNumberFormat="1" applyFont="1" applyFill="1" applyBorder="1"/>
    <xf numFmtId="2" fontId="0" fillId="2" borderId="2" xfId="0" applyNumberFormat="1" applyFill="1" applyBorder="1"/>
    <xf numFmtId="165" fontId="0" fillId="0" borderId="0" xfId="0" applyNumberFormat="1"/>
    <xf numFmtId="165" fontId="1" fillId="0" borderId="0" xfId="0" applyNumberFormat="1" applyFont="1"/>
    <xf numFmtId="165" fontId="1" fillId="2" borderId="2" xfId="0" applyNumberFormat="1" applyFont="1" applyFill="1" applyBorder="1"/>
    <xf numFmtId="165" fontId="0" fillId="5" borderId="0" xfId="0" applyNumberFormat="1" applyFill="1"/>
    <xf numFmtId="165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9525</xdr:colOff>
      <xdr:row>0</xdr:row>
      <xdr:rowOff>95250</xdr:rowOff>
    </xdr:from>
    <xdr:to>
      <xdr:col>23</xdr:col>
      <xdr:colOff>19050</xdr:colOff>
      <xdr:row>23</xdr:row>
      <xdr:rowOff>104775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3525" y="95250"/>
          <a:ext cx="8391525" cy="444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activeCell="B17" sqref="B17"/>
    </sheetView>
  </sheetViews>
  <sheetFormatPr baseColWidth="10" defaultRowHeight="15" x14ac:dyDescent="0.25"/>
  <sheetData>
    <row r="1" spans="1:10" x14ac:dyDescent="0.25">
      <c r="A1" t="s">
        <v>0</v>
      </c>
    </row>
    <row r="2" spans="1:10" ht="15.75" thickBot="1" x14ac:dyDescent="0.3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/>
    </row>
    <row r="3" spans="1:10" x14ac:dyDescent="0.25">
      <c r="A3" t="s">
        <v>10</v>
      </c>
      <c r="B3" s="7">
        <v>40</v>
      </c>
      <c r="C3" s="8">
        <v>3.4</v>
      </c>
      <c r="D3" s="8">
        <v>19.47</v>
      </c>
      <c r="E3" s="8">
        <v>24.62</v>
      </c>
      <c r="F3" s="8">
        <v>2.0699999999999998</v>
      </c>
      <c r="G3" s="8">
        <v>0.35</v>
      </c>
      <c r="H3" s="8">
        <v>4.0000000000000001E-3</v>
      </c>
      <c r="I3" s="8">
        <v>26.91</v>
      </c>
      <c r="J3" s="8">
        <f>B3*I3/100</f>
        <v>10.764000000000001</v>
      </c>
    </row>
    <row r="4" spans="1:10" x14ac:dyDescent="0.25">
      <c r="A4" s="2" t="s">
        <v>11</v>
      </c>
      <c r="B4" s="8">
        <v>49</v>
      </c>
      <c r="C4" s="8">
        <v>2.5</v>
      </c>
      <c r="D4" s="8">
        <v>9.39</v>
      </c>
      <c r="E4" s="8">
        <v>40.700000000000003</v>
      </c>
      <c r="F4" s="8">
        <v>0.24</v>
      </c>
      <c r="G4" s="8">
        <v>0.2</v>
      </c>
      <c r="H4" s="8">
        <v>4.0000000000000001E-3</v>
      </c>
      <c r="I4" s="8">
        <v>15.64</v>
      </c>
      <c r="J4" s="8">
        <f>B4*I4/100</f>
        <v>7.6635999999999997</v>
      </c>
    </row>
    <row r="5" spans="1:10" ht="15.75" thickBot="1" x14ac:dyDescent="0.3">
      <c r="A5" s="3" t="s">
        <v>12</v>
      </c>
      <c r="B5" s="9">
        <v>11</v>
      </c>
      <c r="C5" s="9">
        <v>3.6</v>
      </c>
      <c r="D5" s="9">
        <v>17</v>
      </c>
      <c r="E5" s="9">
        <v>6.3</v>
      </c>
      <c r="F5" s="9">
        <v>0.2</v>
      </c>
      <c r="G5" s="9">
        <v>0.1</v>
      </c>
      <c r="H5" s="9">
        <v>0.6</v>
      </c>
      <c r="I5" s="9">
        <v>86</v>
      </c>
      <c r="J5" s="9">
        <f>B5*I5/100</f>
        <v>9.4600000000000009</v>
      </c>
    </row>
    <row r="6" spans="1:10" x14ac:dyDescent="0.25">
      <c r="B6" s="8"/>
      <c r="C6" s="8"/>
      <c r="D6" s="8"/>
      <c r="E6" s="8"/>
      <c r="F6" s="8"/>
      <c r="G6" s="8"/>
      <c r="H6" s="8"/>
      <c r="I6" s="8"/>
      <c r="J6" s="8"/>
    </row>
    <row r="7" spans="1:10" x14ac:dyDescent="0.25">
      <c r="B7" s="8"/>
      <c r="C7" s="8"/>
      <c r="D7" s="8"/>
      <c r="E7" s="8"/>
      <c r="F7" s="8"/>
      <c r="G7" s="8"/>
      <c r="H7" s="8"/>
      <c r="I7" s="8"/>
      <c r="J7" s="8"/>
    </row>
    <row r="8" spans="1:10" x14ac:dyDescent="0.25">
      <c r="B8" s="8"/>
      <c r="C8" s="8"/>
      <c r="D8" s="8"/>
      <c r="E8" s="8"/>
      <c r="F8" s="8"/>
      <c r="G8" s="8"/>
      <c r="H8" s="8"/>
      <c r="I8" s="8"/>
      <c r="J8" s="8"/>
    </row>
    <row r="9" spans="1:10" ht="15.75" thickBot="1" x14ac:dyDescent="0.3">
      <c r="A9" s="4" t="s">
        <v>13</v>
      </c>
      <c r="B9" s="10">
        <f>SUM(B3:B8)</f>
        <v>100</v>
      </c>
      <c r="C9" s="16">
        <f t="shared" ref="C9:I9" si="0">SUM(C12:C14)</f>
        <v>2.9809999999999999</v>
      </c>
      <c r="D9" s="16">
        <f t="shared" si="0"/>
        <v>14.2591</v>
      </c>
      <c r="E9" s="16">
        <f t="shared" si="0"/>
        <v>30.484000000000005</v>
      </c>
      <c r="F9" s="16">
        <f t="shared" si="0"/>
        <v>0.96760000000000002</v>
      </c>
      <c r="G9" s="16">
        <f t="shared" si="0"/>
        <v>0.24900000000000003</v>
      </c>
      <c r="H9" s="16">
        <f t="shared" si="0"/>
        <v>6.9559999999999995</v>
      </c>
      <c r="I9" s="16">
        <f t="shared" si="0"/>
        <v>16.732559999999999</v>
      </c>
      <c r="J9" s="16">
        <f>SUM(J3:J8)</f>
        <v>27.887600000000003</v>
      </c>
    </row>
    <row r="10" spans="1:10" x14ac:dyDescent="0.25">
      <c r="A10" t="s">
        <v>14</v>
      </c>
      <c r="B10" s="8"/>
      <c r="C10" s="8">
        <v>7.2</v>
      </c>
      <c r="D10" s="8">
        <v>16</v>
      </c>
      <c r="E10" s="8"/>
      <c r="F10" s="8">
        <v>1.7000000000000001E-2</v>
      </c>
      <c r="G10" s="8">
        <v>8.9999999999999993E-3</v>
      </c>
      <c r="H10" s="8"/>
      <c r="I10" s="8"/>
      <c r="J10" s="8"/>
    </row>
    <row r="11" spans="1:10" x14ac:dyDescent="0.25">
      <c r="A11" t="s">
        <v>15</v>
      </c>
      <c r="B11" s="8"/>
      <c r="C11" s="8">
        <f>C9-C10</f>
        <v>-4.2190000000000003</v>
      </c>
      <c r="D11" s="8">
        <f>D9-D10</f>
        <v>-1.7408999999999999</v>
      </c>
      <c r="E11" s="8">
        <f>E9-E10</f>
        <v>30.484000000000005</v>
      </c>
      <c r="F11" s="8">
        <f>F9-F10</f>
        <v>0.9506</v>
      </c>
      <c r="G11" s="8">
        <f>G9-G10</f>
        <v>0.24000000000000002</v>
      </c>
      <c r="H11" s="8"/>
      <c r="I11" s="8"/>
      <c r="J11" s="8"/>
    </row>
    <row r="12" spans="1:10" x14ac:dyDescent="0.25">
      <c r="A12" t="s">
        <v>16</v>
      </c>
      <c r="B12" s="8">
        <f>B3*C3/100</f>
        <v>1.36</v>
      </c>
      <c r="C12" s="8">
        <f>B3*C3/100</f>
        <v>1.36</v>
      </c>
      <c r="D12" s="8">
        <f>B3*D3/100</f>
        <v>7.7879999999999994</v>
      </c>
      <c r="E12" s="8">
        <f>B3*E3/100</f>
        <v>9.8480000000000008</v>
      </c>
      <c r="F12" s="8">
        <f>B3*F3/100</f>
        <v>0.82799999999999996</v>
      </c>
      <c r="G12" s="8">
        <f>B3*G3/100</f>
        <v>0.14000000000000001</v>
      </c>
      <c r="H12" s="8">
        <f>B3*H3</f>
        <v>0.16</v>
      </c>
      <c r="I12" s="8">
        <f>I20*I3/100</f>
        <v>6.4584000000000001</v>
      </c>
      <c r="J12" s="8"/>
    </row>
    <row r="13" spans="1:10" x14ac:dyDescent="0.25">
      <c r="A13" s="2" t="s">
        <v>17</v>
      </c>
      <c r="B13" s="8">
        <f>B4*C4/100</f>
        <v>1.2250000000000001</v>
      </c>
      <c r="C13" s="8">
        <f>B4*C4/100</f>
        <v>1.2250000000000001</v>
      </c>
      <c r="D13" s="8">
        <f>B4*D4/100</f>
        <v>4.6010999999999997</v>
      </c>
      <c r="E13" s="8">
        <f>B4*E4/100</f>
        <v>19.943000000000001</v>
      </c>
      <c r="F13" s="8">
        <f>B4*F4/100</f>
        <v>0.1176</v>
      </c>
      <c r="G13" s="8">
        <f>B4*G4/100</f>
        <v>9.8000000000000004E-2</v>
      </c>
      <c r="H13" s="8">
        <f>B4*H4</f>
        <v>0.19600000000000001</v>
      </c>
      <c r="I13" s="8">
        <f>I21*I4/100</f>
        <v>4.59816</v>
      </c>
      <c r="J13" s="8"/>
    </row>
    <row r="14" spans="1:10" ht="15.75" thickBot="1" x14ac:dyDescent="0.3">
      <c r="A14" s="3" t="s">
        <v>18</v>
      </c>
      <c r="B14" s="9">
        <f>B5*C5/100</f>
        <v>0.39600000000000002</v>
      </c>
      <c r="C14" s="9">
        <f>B5*C5/100</f>
        <v>0.39600000000000002</v>
      </c>
      <c r="D14" s="9">
        <f>B5*D5/100</f>
        <v>1.87</v>
      </c>
      <c r="E14" s="9">
        <f>B5*E5/100</f>
        <v>0.69299999999999995</v>
      </c>
      <c r="F14" s="9">
        <f>B5*F5/100</f>
        <v>2.2000000000000002E-2</v>
      </c>
      <c r="G14" s="9">
        <f>B5*G5/100</f>
        <v>1.1000000000000001E-2</v>
      </c>
      <c r="H14" s="9">
        <f>B5*H5</f>
        <v>6.6</v>
      </c>
      <c r="I14" s="9">
        <f>I22*I5/100</f>
        <v>5.6760000000000002</v>
      </c>
      <c r="J14" s="9"/>
    </row>
    <row r="15" spans="1:10" x14ac:dyDescent="0.25">
      <c r="B15" s="8"/>
      <c r="C15" s="8"/>
      <c r="D15" s="8"/>
      <c r="E15" s="8"/>
      <c r="F15" s="8"/>
      <c r="G15" s="8"/>
      <c r="H15" s="8"/>
      <c r="I15" s="8"/>
      <c r="J15" s="8"/>
    </row>
    <row r="16" spans="1:10" x14ac:dyDescent="0.25">
      <c r="C16">
        <v>40</v>
      </c>
    </row>
    <row r="17" spans="1:11" x14ac:dyDescent="0.25">
      <c r="A17" s="5" t="s">
        <v>19</v>
      </c>
      <c r="B17" s="11">
        <v>500</v>
      </c>
    </row>
    <row r="18" spans="1:11" x14ac:dyDescent="0.25">
      <c r="A18" s="5" t="s">
        <v>20</v>
      </c>
      <c r="B18" s="12">
        <f>B17*12/100</f>
        <v>60</v>
      </c>
    </row>
    <row r="19" spans="1:11" ht="15.75" thickBot="1" x14ac:dyDescent="0.3">
      <c r="A19" s="1" t="s">
        <v>21</v>
      </c>
      <c r="B19" s="13">
        <f>B18*J9/100</f>
        <v>16.732559999999999</v>
      </c>
      <c r="C19" s="1" t="s">
        <v>3</v>
      </c>
      <c r="D19" s="1" t="s">
        <v>4</v>
      </c>
      <c r="E19" s="1" t="s">
        <v>5</v>
      </c>
      <c r="F19" s="1" t="s">
        <v>6</v>
      </c>
      <c r="G19" s="1" t="s">
        <v>7</v>
      </c>
      <c r="H19" s="1" t="s">
        <v>8</v>
      </c>
      <c r="I19" s="1" t="s">
        <v>22</v>
      </c>
      <c r="J19" s="1"/>
      <c r="K19" s="1" t="s">
        <v>23</v>
      </c>
    </row>
    <row r="20" spans="1:11" x14ac:dyDescent="0.25">
      <c r="A20" t="s">
        <v>10</v>
      </c>
      <c r="B20" s="14">
        <f>B3*$B$19/100</f>
        <v>6.6930240000000003</v>
      </c>
      <c r="C20" s="14">
        <f>B20*C3</f>
        <v>22.756281600000001</v>
      </c>
      <c r="D20" s="8">
        <f>B20*D3*10</f>
        <v>1303.1317727999999</v>
      </c>
      <c r="E20" s="8">
        <f>B20*E3*10</f>
        <v>1647.8225088000002</v>
      </c>
      <c r="F20" s="8">
        <f>B20*F3*10</f>
        <v>138.5455968</v>
      </c>
      <c r="G20" s="8">
        <f>B20*G3*10</f>
        <v>23.425584000000001</v>
      </c>
      <c r="H20" s="14">
        <f>I20*H3</f>
        <v>9.6000000000000002E-2</v>
      </c>
      <c r="I20" s="19">
        <f>$B$18*B3/100</f>
        <v>24</v>
      </c>
      <c r="J20" s="19"/>
      <c r="K20" s="22">
        <f>I20*2.2</f>
        <v>52.800000000000004</v>
      </c>
    </row>
    <row r="21" spans="1:11" x14ac:dyDescent="0.25">
      <c r="A21" s="2" t="s">
        <v>11</v>
      </c>
      <c r="B21" s="14">
        <f>B4*$B$19/100</f>
        <v>8.1989543999999999</v>
      </c>
      <c r="C21" s="14">
        <f>B21*C4</f>
        <v>20.497385999999999</v>
      </c>
      <c r="D21" s="8">
        <f>B21*D4*10</f>
        <v>769.88181816000008</v>
      </c>
      <c r="E21" s="8">
        <f>B21*E4*10</f>
        <v>3336.9744408000001</v>
      </c>
      <c r="F21" s="8">
        <f>B21*F4*10</f>
        <v>19.677490559999999</v>
      </c>
      <c r="G21" s="8">
        <f>B21*G4*10</f>
        <v>16.3979088</v>
      </c>
      <c r="H21" s="14">
        <f>I21*H4</f>
        <v>0.1176</v>
      </c>
      <c r="I21" s="20">
        <f>$B$18*B4/100</f>
        <v>29.4</v>
      </c>
      <c r="J21" s="20"/>
      <c r="K21" s="22">
        <f>I21*2.2</f>
        <v>64.680000000000007</v>
      </c>
    </row>
    <row r="22" spans="1:11" x14ac:dyDescent="0.25">
      <c r="A22" t="s">
        <v>12</v>
      </c>
      <c r="B22" s="14">
        <f>B5*$B$19/100</f>
        <v>1.8405815999999999</v>
      </c>
      <c r="C22" s="14">
        <f>B22*C5</f>
        <v>6.6260937599999998</v>
      </c>
      <c r="D22" s="8">
        <f>B22*D5*10</f>
        <v>312.89887199999998</v>
      </c>
      <c r="E22" s="8">
        <f>B22*E5*10</f>
        <v>115.95664079999999</v>
      </c>
      <c r="F22" s="8">
        <f>B22*F5*10</f>
        <v>3.6811631999999999</v>
      </c>
      <c r="G22" s="8">
        <f>B22*G5*10</f>
        <v>1.8405815999999999</v>
      </c>
      <c r="H22" s="14">
        <f>I22*H5</f>
        <v>3.9599999999999995</v>
      </c>
      <c r="I22" s="20">
        <f>$B$18*B5/100</f>
        <v>6.6</v>
      </c>
      <c r="J22" s="20"/>
      <c r="K22" s="22">
        <f>I22*2.2</f>
        <v>14.52</v>
      </c>
    </row>
    <row r="23" spans="1:11" ht="15.75" thickBot="1" x14ac:dyDescent="0.3">
      <c r="A23" s="6" t="s">
        <v>13</v>
      </c>
      <c r="B23" s="15">
        <f t="shared" ref="B23:I23" si="1">SUM(B20:B22)</f>
        <v>16.732559999999999</v>
      </c>
      <c r="C23" s="15">
        <f t="shared" si="1"/>
        <v>49.879761360000003</v>
      </c>
      <c r="D23" s="17">
        <f t="shared" si="1"/>
        <v>2385.9124629600001</v>
      </c>
      <c r="E23" s="18">
        <f t="shared" si="1"/>
        <v>5100.7535904000006</v>
      </c>
      <c r="F23" s="18">
        <f t="shared" si="1"/>
        <v>161.90425055999998</v>
      </c>
      <c r="G23" s="18">
        <f t="shared" si="1"/>
        <v>41.664074399999997</v>
      </c>
      <c r="H23" s="18">
        <f t="shared" si="1"/>
        <v>4.1735999999999995</v>
      </c>
      <c r="I23" s="21">
        <f t="shared" si="1"/>
        <v>60</v>
      </c>
      <c r="J23" s="21"/>
      <c r="K23" s="23">
        <f>I23*2.2</f>
        <v>132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SERVIDOR</cp:lastModifiedBy>
  <dcterms:created xsi:type="dcterms:W3CDTF">2015-02-21T16:12:44Z</dcterms:created>
  <dcterms:modified xsi:type="dcterms:W3CDTF">2018-01-19T23:26:27Z</dcterms:modified>
</cp:coreProperties>
</file>